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&gt;&gt;LM" sheetId="1" r:id="rId1"/>
  </sheets>
  <definedNames>
    <definedName name="_xlnm.Print_Area" localSheetId="0">'L&gt;&gt;LM'!$A$1:$F$53</definedName>
  </definedNames>
  <calcPr fullCalcOnLoad="1"/>
</workbook>
</file>

<file path=xl/sharedStrings.xml><?xml version="1.0" encoding="utf-8"?>
<sst xmlns="http://schemas.openxmlformats.org/spreadsheetml/2006/main" count="120" uniqueCount="115">
  <si>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</si>
  <si>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</si>
  <si>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</si>
  <si>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</si>
  <si>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</si>
  <si>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</si>
  <si>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</si>
  <si>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</si>
  <si>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</si>
  <si>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</si>
  <si>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</si>
  <si>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</si>
  <si>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</si>
  <si>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</si>
  <si>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</si>
  <si>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</si>
  <si>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</si>
  <si>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</si>
  <si>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</si>
  <si>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</si>
  <si>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</si>
  <si>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</si>
  <si>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</si>
  <si>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</si>
  <si>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</si>
  <si>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</si>
  <si>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</si>
  <si>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</si>
  <si>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</si>
  <si>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</si>
  <si>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</si>
  <si>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</si>
  <si>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</si>
  <si>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</si>
  <si>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</si>
  <si>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</si>
  <si>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</si>
  <si>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</si>
  <si>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</si>
  <si>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</si>
  <si>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</si>
  <si>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</si>
  <si>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</si>
  <si>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</si>
  <si>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</si>
  <si>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</si>
  <si>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</si>
  <si>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</si>
  <si>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</si>
  <si>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</si>
  <si>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Secs-S/01</t>
  </si>
  <si>
    <t>Secs-S/03</t>
  </si>
  <si>
    <t>Secs-S/04</t>
  </si>
  <si>
    <t>Secs-S/06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</si>
  <si>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</si>
  <si>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</si>
  <si>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</si>
  <si>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</si>
  <si>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</si>
  <si>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</si>
  <si>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</si>
  <si>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</si>
  <si>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</si>
  <si>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</si>
  <si>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</si>
  <si>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</si>
  <si>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</si>
  <si>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</si>
  <si>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</si>
  <si>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</si>
  <si>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</si>
  <si>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</si>
  <si>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</si>
  <si>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</si>
  <si>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LM-76</t>
  </si>
  <si>
    <t>Ambito
linguistico</t>
  </si>
  <si>
    <t>L-lin/04</t>
  </si>
  <si>
    <t>Lingua e traduzione - Lingua francese</t>
  </si>
  <si>
    <t>L-lin/07</t>
  </si>
  <si>
    <t>Lingua e traduzione - Lingua spagnola</t>
  </si>
  <si>
    <t>L-lin/12</t>
  </si>
  <si>
    <t>Lingua e traduzione - Lingua inglese</t>
  </si>
  <si>
    <t>L-lin/14</t>
  </si>
  <si>
    <t>Lingua e traduzione - Lingua tedesca</t>
  </si>
  <si>
    <t>M-ggr/01</t>
  </si>
  <si>
    <t>Geografia</t>
  </si>
  <si>
    <t>Geo/04</t>
  </si>
  <si>
    <t>Geografia fisica e geomorfologia</t>
  </si>
  <si>
    <t>Ing-Ind/35</t>
  </si>
  <si>
    <t>Ingegneria economico-gestionale</t>
  </si>
  <si>
    <t>Inf/01</t>
  </si>
  <si>
    <t>Informatica</t>
  </si>
  <si>
    <t>Med/01</t>
  </si>
  <si>
    <t>Statistica medica</t>
  </si>
  <si>
    <t>M-Psi/03</t>
  </si>
  <si>
    <t>Psicometria</t>
  </si>
  <si>
    <t>Totale &gt;= 72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</si>
  <si>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</si>
  <si>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</si>
  <si>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</si>
  <si>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</si>
  <si>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</si>
  <si>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</si>
  <si>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</si>
  <si>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</si>
  <si>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</si>
  <si>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</si>
  <si>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</si>
  <si>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</si>
  <si>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</si>
  <si>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</si>
  <si>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</si>
  <si>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</si>
  <si>
    <t>Mat/09</t>
  </si>
  <si>
    <t>Ricerca operativa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</si>
</sst>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1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b/>
      <sz val="28"/>
      <name val="Arial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39" borderId="25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40" borderId="31" xfId="0" applyFont="1" applyFill="1" applyBorder="1" applyAlignment="1" applyProtection="1">
      <alignment horizontal="center" vertical="center"/>
      <protection locked="0"/>
    </xf>
    <xf numFmtId="0" fontId="1" fillId="41" borderId="27" xfId="0" applyFont="1" applyFill="1" applyBorder="1" applyAlignment="1">
      <alignment vertical="center"/>
    </xf>
    <xf numFmtId="0" fontId="1" fillId="41" borderId="31" xfId="0" applyFont="1" applyFill="1" applyBorder="1" applyAlignment="1" applyProtection="1">
      <alignment horizontal="center" vertical="center"/>
      <protection locked="0"/>
    </xf>
    <xf numFmtId="0" fontId="1" fillId="41" borderId="13" xfId="0" applyFont="1" applyFill="1" applyBorder="1" applyAlignment="1">
      <alignment vertical="center"/>
    </xf>
    <xf numFmtId="0" fontId="1" fillId="41" borderId="36" xfId="0" applyFont="1" applyFill="1" applyBorder="1" applyAlignment="1">
      <alignment vertical="center"/>
    </xf>
    <xf numFmtId="0" fontId="1" fillId="41" borderId="19" xfId="0" applyFont="1" applyFill="1" applyBorder="1" applyAlignment="1" applyProtection="1">
      <alignment horizontal="center" vertical="center"/>
      <protection locked="0"/>
    </xf>
    <xf numFmtId="0" fontId="1" fillId="40" borderId="13" xfId="0" applyFont="1" applyFill="1" applyBorder="1" applyAlignment="1" applyProtection="1">
      <alignment vertical="center"/>
      <protection locked="0"/>
    </xf>
    <xf numFmtId="0" fontId="4" fillId="42" borderId="28" xfId="0" applyFont="1" applyFill="1" applyBorder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1" borderId="5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43" borderId="21" xfId="0" applyFont="1" applyFill="1" applyBorder="1" applyAlignment="1">
      <alignment horizontal="center" vertical="center"/>
    </xf>
    <xf numFmtId="0" fontId="3" fillId="43" borderId="49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5"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91"/>
  <sheetViews>
    <sheetView tabSelected="1" view="pageBreakPreview" zoomScale="85" zoomScaleNormal="85" zoomScaleSheetLayoutView="85" zoomScalePageLayoutView="0" workbookViewId="0" topLeftCell="A1">
      <selection activeCell="D34" sqref="D34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8.0039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10.57421875" style="1" customWidth="1"/>
    <col min="11" max="11" width="28.140625" style="1" bestFit="1" customWidth="1"/>
    <col min="12" max="16384" width="20.421875" style="1" customWidth="1"/>
  </cols>
  <sheetData>
    <row r="1" spans="1:6" s="2" customFormat="1" ht="36.75" thickBot="1">
      <c r="A1" s="24" t="s">
        <v>61</v>
      </c>
      <c r="B1" s="25" t="s">
        <v>62</v>
      </c>
      <c r="C1" s="26" t="s">
        <v>63</v>
      </c>
      <c r="D1" s="29" t="s">
        <v>64</v>
      </c>
      <c r="E1" s="27" t="s">
        <v>72</v>
      </c>
      <c r="F1" s="25" t="s">
        <v>74</v>
      </c>
    </row>
    <row r="2" spans="1:9" ht="18">
      <c r="A2" s="82" t="s">
        <v>57</v>
      </c>
      <c r="B2" s="5" t="s">
        <v>0</v>
      </c>
      <c r="C2" s="5" t="s">
        <v>1</v>
      </c>
      <c r="D2" s="30">
        <v>0</v>
      </c>
      <c r="E2" s="60">
        <f>SUM(D2:D9)</f>
        <v>0</v>
      </c>
      <c r="F2" s="89"/>
      <c r="G2" s="1"/>
      <c r="H2" s="1"/>
      <c r="I2" s="1"/>
    </row>
    <row r="3" spans="1:9" ht="18">
      <c r="A3" s="83"/>
      <c r="B3" s="6" t="s">
        <v>88</v>
      </c>
      <c r="C3" s="6" t="s">
        <v>89</v>
      </c>
      <c r="D3" s="30">
        <v>0</v>
      </c>
      <c r="E3" s="61"/>
      <c r="F3" s="90"/>
      <c r="G3" s="1"/>
      <c r="H3" s="1"/>
      <c r="I3" s="1"/>
    </row>
    <row r="4" spans="1:9" ht="18">
      <c r="A4" s="84"/>
      <c r="B4" s="6" t="s">
        <v>2</v>
      </c>
      <c r="C4" s="6" t="s">
        <v>9</v>
      </c>
      <c r="D4" s="30">
        <v>0</v>
      </c>
      <c r="E4" s="62"/>
      <c r="F4" s="91"/>
      <c r="G4" s="1"/>
      <c r="H4" s="1"/>
      <c r="I4" s="1"/>
    </row>
    <row r="5" spans="1:9" ht="18">
      <c r="A5" s="84"/>
      <c r="B5" s="6" t="s">
        <v>3</v>
      </c>
      <c r="C5" s="6" t="s">
        <v>10</v>
      </c>
      <c r="D5" s="30">
        <v>0</v>
      </c>
      <c r="E5" s="62"/>
      <c r="F5" s="91"/>
      <c r="G5" s="1"/>
      <c r="H5" s="1"/>
      <c r="I5" s="1"/>
    </row>
    <row r="6" spans="1:9" ht="18">
      <c r="A6" s="84"/>
      <c r="B6" s="6" t="s">
        <v>4</v>
      </c>
      <c r="C6" s="6" t="s">
        <v>11</v>
      </c>
      <c r="D6" s="30">
        <v>0</v>
      </c>
      <c r="E6" s="62"/>
      <c r="F6" s="91"/>
      <c r="G6" s="1"/>
      <c r="H6" s="1"/>
      <c r="I6" s="1"/>
    </row>
    <row r="7" spans="1:9" ht="18">
      <c r="A7" s="84"/>
      <c r="B7" s="6" t="s">
        <v>5</v>
      </c>
      <c r="C7" s="6" t="s">
        <v>12</v>
      </c>
      <c r="D7" s="30">
        <v>0</v>
      </c>
      <c r="E7" s="62"/>
      <c r="F7" s="91"/>
      <c r="G7" s="1"/>
      <c r="H7" s="1"/>
      <c r="I7" s="1"/>
    </row>
    <row r="8" spans="1:9" ht="18">
      <c r="A8" s="84"/>
      <c r="B8" s="6" t="s">
        <v>6</v>
      </c>
      <c r="C8" s="6" t="s">
        <v>14</v>
      </c>
      <c r="D8" s="30">
        <v>0</v>
      </c>
      <c r="E8" s="62"/>
      <c r="F8" s="91"/>
      <c r="G8" s="1"/>
      <c r="H8" s="1"/>
      <c r="I8" s="1"/>
    </row>
    <row r="9" spans="1:9" ht="18.75" thickBot="1">
      <c r="A9" s="85"/>
      <c r="B9" s="23" t="s">
        <v>8</v>
      </c>
      <c r="C9" s="23" t="s">
        <v>13</v>
      </c>
      <c r="D9" s="31">
        <v>0</v>
      </c>
      <c r="E9" s="63"/>
      <c r="F9" s="92"/>
      <c r="G9" s="1"/>
      <c r="H9" s="1"/>
      <c r="I9" s="1"/>
    </row>
    <row r="10" spans="1:9" ht="18">
      <c r="A10" s="86" t="s">
        <v>58</v>
      </c>
      <c r="B10" s="50" t="s">
        <v>86</v>
      </c>
      <c r="C10" s="50" t="s">
        <v>87</v>
      </c>
      <c r="D10" s="51">
        <v>0</v>
      </c>
      <c r="E10" s="64">
        <f>SUM(D10:D19)</f>
        <v>0</v>
      </c>
      <c r="F10" s="93" t="str">
        <f>IF(E10&gt;=18,F91,G91)</f>
        <v>Θ</v>
      </c>
      <c r="G10" s="1"/>
      <c r="H10" s="1"/>
      <c r="I10" s="1"/>
    </row>
    <row r="11" spans="1:9" ht="18">
      <c r="A11" s="86"/>
      <c r="B11" s="52" t="s">
        <v>84</v>
      </c>
      <c r="C11" s="52" t="s">
        <v>85</v>
      </c>
      <c r="D11" s="51">
        <v>0</v>
      </c>
      <c r="E11" s="64"/>
      <c r="F11" s="94"/>
      <c r="G11" s="1"/>
      <c r="H11" s="1"/>
      <c r="I11" s="1"/>
    </row>
    <row r="12" spans="1:9" ht="18">
      <c r="A12" s="86"/>
      <c r="B12" s="52" t="s">
        <v>15</v>
      </c>
      <c r="C12" s="52" t="s">
        <v>22</v>
      </c>
      <c r="D12" s="51">
        <v>0</v>
      </c>
      <c r="E12" s="64"/>
      <c r="F12" s="94"/>
      <c r="G12" s="1"/>
      <c r="H12" s="1"/>
      <c r="I12" s="1"/>
    </row>
    <row r="13" spans="1:9" ht="18">
      <c r="A13" s="87"/>
      <c r="B13" s="52" t="s">
        <v>16</v>
      </c>
      <c r="C13" s="52" t="s">
        <v>23</v>
      </c>
      <c r="D13" s="51">
        <v>0</v>
      </c>
      <c r="E13" s="65"/>
      <c r="F13" s="95"/>
      <c r="G13" s="1"/>
      <c r="H13" s="1"/>
      <c r="I13" s="1"/>
    </row>
    <row r="14" spans="1:9" ht="18">
      <c r="A14" s="87"/>
      <c r="B14" s="52" t="s">
        <v>17</v>
      </c>
      <c r="C14" s="52" t="s">
        <v>24</v>
      </c>
      <c r="D14" s="51">
        <v>0</v>
      </c>
      <c r="E14" s="65"/>
      <c r="F14" s="95"/>
      <c r="G14" s="1"/>
      <c r="H14" s="1"/>
      <c r="I14" s="1"/>
    </row>
    <row r="15" spans="1:9" ht="18">
      <c r="A15" s="87"/>
      <c r="B15" s="52" t="s">
        <v>18</v>
      </c>
      <c r="C15" s="52" t="s">
        <v>25</v>
      </c>
      <c r="D15" s="51">
        <v>0</v>
      </c>
      <c r="E15" s="65"/>
      <c r="F15" s="95"/>
      <c r="G15" s="1"/>
      <c r="H15" s="1"/>
      <c r="I15" s="1"/>
    </row>
    <row r="16" spans="1:9" ht="18">
      <c r="A16" s="87"/>
      <c r="B16" s="55" t="s">
        <v>19</v>
      </c>
      <c r="C16" s="55" t="s">
        <v>26</v>
      </c>
      <c r="D16" s="49">
        <v>0</v>
      </c>
      <c r="E16" s="65"/>
      <c r="F16" s="95"/>
      <c r="G16" s="1"/>
      <c r="H16" s="1"/>
      <c r="I16" s="1"/>
    </row>
    <row r="17" spans="1:9" ht="18">
      <c r="A17" s="87"/>
      <c r="B17" s="55" t="s">
        <v>20</v>
      </c>
      <c r="C17" s="55" t="s">
        <v>27</v>
      </c>
      <c r="D17" s="49">
        <v>0</v>
      </c>
      <c r="E17" s="65"/>
      <c r="F17" s="95"/>
      <c r="G17" s="1"/>
      <c r="H17" s="1"/>
      <c r="I17" s="1"/>
    </row>
    <row r="18" spans="1:9" ht="18">
      <c r="A18" s="87"/>
      <c r="B18" s="55" t="s">
        <v>21</v>
      </c>
      <c r="C18" s="55" t="s">
        <v>28</v>
      </c>
      <c r="D18" s="49">
        <v>0</v>
      </c>
      <c r="E18" s="65"/>
      <c r="F18" s="95"/>
      <c r="G18" s="1"/>
      <c r="H18" s="1"/>
      <c r="I18" s="1"/>
    </row>
    <row r="19" spans="1:9" ht="18.75" thickBot="1">
      <c r="A19" s="88"/>
      <c r="B19" s="53" t="s">
        <v>7</v>
      </c>
      <c r="C19" s="53" t="s">
        <v>29</v>
      </c>
      <c r="D19" s="54">
        <f>0</f>
        <v>0</v>
      </c>
      <c r="E19" s="66"/>
      <c r="F19" s="96"/>
      <c r="G19" s="1"/>
      <c r="H19" s="1"/>
      <c r="I19" s="1"/>
    </row>
    <row r="20" spans="1:9" ht="18">
      <c r="A20" s="82" t="s">
        <v>59</v>
      </c>
      <c r="B20" s="5" t="s">
        <v>30</v>
      </c>
      <c r="C20" s="5" t="s">
        <v>40</v>
      </c>
      <c r="D20" s="32">
        <f>0</f>
        <v>0</v>
      </c>
      <c r="E20" s="67">
        <f>SUM(D20:D29)</f>
        <v>0</v>
      </c>
      <c r="F20" s="97"/>
      <c r="G20" s="1"/>
      <c r="H20" s="1"/>
      <c r="I20" s="1"/>
    </row>
    <row r="21" spans="1:9" ht="18">
      <c r="A21" s="84"/>
      <c r="B21" s="6" t="s">
        <v>31</v>
      </c>
      <c r="C21" s="6" t="s">
        <v>41</v>
      </c>
      <c r="D21" s="32">
        <v>0</v>
      </c>
      <c r="E21" s="68"/>
      <c r="F21" s="98"/>
      <c r="G21" s="1"/>
      <c r="H21" s="1"/>
      <c r="I21" s="1"/>
    </row>
    <row r="22" spans="1:9" ht="18">
      <c r="A22" s="84"/>
      <c r="B22" s="6" t="s">
        <v>32</v>
      </c>
      <c r="C22" s="6" t="s">
        <v>42</v>
      </c>
      <c r="D22" s="32">
        <v>0</v>
      </c>
      <c r="E22" s="68"/>
      <c r="F22" s="98"/>
      <c r="G22" s="1"/>
      <c r="H22" s="1"/>
      <c r="I22" s="1"/>
    </row>
    <row r="23" spans="1:9" ht="18">
      <c r="A23" s="84"/>
      <c r="B23" s="6" t="s">
        <v>33</v>
      </c>
      <c r="C23" s="6" t="s">
        <v>43</v>
      </c>
      <c r="D23" s="30">
        <v>0</v>
      </c>
      <c r="E23" s="68"/>
      <c r="F23" s="98"/>
      <c r="G23" s="1"/>
      <c r="H23" s="1"/>
      <c r="I23" s="1"/>
    </row>
    <row r="24" spans="1:9" ht="18">
      <c r="A24" s="84"/>
      <c r="B24" s="19" t="s">
        <v>34</v>
      </c>
      <c r="C24" s="19" t="s">
        <v>44</v>
      </c>
      <c r="D24" s="30">
        <v>0</v>
      </c>
      <c r="E24" s="68"/>
      <c r="F24" s="98"/>
      <c r="G24" s="1"/>
      <c r="H24" s="1"/>
      <c r="I24" s="1"/>
    </row>
    <row r="25" spans="1:9" ht="18">
      <c r="A25" s="84"/>
      <c r="B25" s="6" t="s">
        <v>35</v>
      </c>
      <c r="C25" s="6" t="s">
        <v>45</v>
      </c>
      <c r="D25" s="30">
        <v>0</v>
      </c>
      <c r="E25" s="68"/>
      <c r="F25" s="98"/>
      <c r="G25" s="1"/>
      <c r="H25" s="1"/>
      <c r="I25" s="1"/>
    </row>
    <row r="26" spans="1:9" ht="18">
      <c r="A26" s="84"/>
      <c r="B26" s="6" t="s">
        <v>36</v>
      </c>
      <c r="C26" s="6" t="s">
        <v>46</v>
      </c>
      <c r="D26" s="30">
        <v>0</v>
      </c>
      <c r="E26" s="68"/>
      <c r="F26" s="98"/>
      <c r="G26" s="1"/>
      <c r="H26" s="1"/>
      <c r="I26" s="1"/>
    </row>
    <row r="27" spans="1:9" ht="18">
      <c r="A27" s="84"/>
      <c r="B27" s="6" t="s">
        <v>37</v>
      </c>
      <c r="C27" s="6" t="s">
        <v>47</v>
      </c>
      <c r="D27" s="30">
        <v>0</v>
      </c>
      <c r="E27" s="68"/>
      <c r="F27" s="98"/>
      <c r="G27" s="1"/>
      <c r="H27" s="1"/>
      <c r="I27" s="1"/>
    </row>
    <row r="28" spans="1:9" ht="18">
      <c r="A28" s="84"/>
      <c r="B28" s="6" t="s">
        <v>38</v>
      </c>
      <c r="C28" s="6" t="s">
        <v>48</v>
      </c>
      <c r="D28" s="30">
        <v>0</v>
      </c>
      <c r="E28" s="68"/>
      <c r="F28" s="98"/>
      <c r="G28" s="1"/>
      <c r="H28" s="1"/>
      <c r="I28" s="1"/>
    </row>
    <row r="29" spans="1:9" ht="18.75" thickBot="1">
      <c r="A29" s="85"/>
      <c r="B29" s="23" t="s">
        <v>39</v>
      </c>
      <c r="C29" s="23" t="s">
        <v>49</v>
      </c>
      <c r="D29" s="31">
        <v>0</v>
      </c>
      <c r="E29" s="69"/>
      <c r="F29" s="99"/>
      <c r="G29" s="1"/>
      <c r="H29" s="1"/>
      <c r="I29" s="1"/>
    </row>
    <row r="30" spans="1:9" ht="18">
      <c r="A30" s="100" t="s">
        <v>75</v>
      </c>
      <c r="B30" s="22" t="s">
        <v>76</v>
      </c>
      <c r="C30" s="22" t="s">
        <v>77</v>
      </c>
      <c r="D30" s="49">
        <v>0</v>
      </c>
      <c r="E30" s="78">
        <f>SUM(D30:D33)</f>
        <v>0</v>
      </c>
      <c r="F30" s="70"/>
      <c r="G30" s="1"/>
      <c r="H30" s="1"/>
      <c r="I30" s="1"/>
    </row>
    <row r="31" spans="1:9" ht="18">
      <c r="A31" s="101"/>
      <c r="B31" s="22" t="s">
        <v>78</v>
      </c>
      <c r="C31" s="22" t="s">
        <v>79</v>
      </c>
      <c r="D31" s="49">
        <v>0</v>
      </c>
      <c r="E31" s="80"/>
      <c r="F31" s="71"/>
      <c r="G31" s="1"/>
      <c r="H31" s="1"/>
      <c r="I31" s="1"/>
    </row>
    <row r="32" spans="1:9" ht="18">
      <c r="A32" s="101"/>
      <c r="B32" s="22" t="s">
        <v>80</v>
      </c>
      <c r="C32" s="22" t="s">
        <v>81</v>
      </c>
      <c r="D32" s="49">
        <v>0</v>
      </c>
      <c r="E32" s="80"/>
      <c r="F32" s="71"/>
      <c r="G32" s="1"/>
      <c r="H32" s="1"/>
      <c r="I32" s="1"/>
    </row>
    <row r="33" spans="1:9" ht="18.75" thickBot="1">
      <c r="A33" s="102"/>
      <c r="B33" s="18" t="s">
        <v>82</v>
      </c>
      <c r="C33" s="18" t="s">
        <v>83</v>
      </c>
      <c r="D33" s="57">
        <v>0</v>
      </c>
      <c r="E33" s="103"/>
      <c r="F33" s="72"/>
      <c r="G33" s="1"/>
      <c r="H33" s="1"/>
      <c r="I33" s="1"/>
    </row>
    <row r="34" spans="1:9" ht="18">
      <c r="A34" s="75" t="s">
        <v>60</v>
      </c>
      <c r="B34" s="37" t="s">
        <v>90</v>
      </c>
      <c r="C34" s="37" t="s">
        <v>91</v>
      </c>
      <c r="D34" s="58">
        <v>0</v>
      </c>
      <c r="E34" s="78">
        <f>SUM(D34:D49)</f>
        <v>0</v>
      </c>
      <c r="F34" s="70"/>
      <c r="G34" s="1"/>
      <c r="H34" s="1"/>
      <c r="I34" s="1"/>
    </row>
    <row r="35" spans="1:9" ht="18">
      <c r="A35" s="75"/>
      <c r="B35" s="38" t="s">
        <v>97</v>
      </c>
      <c r="C35" s="38" t="s">
        <v>98</v>
      </c>
      <c r="D35" s="58">
        <v>0</v>
      </c>
      <c r="E35" s="79"/>
      <c r="F35" s="73"/>
      <c r="G35" s="1"/>
      <c r="H35" s="1"/>
      <c r="I35" s="1"/>
    </row>
    <row r="36" spans="1:9" ht="18">
      <c r="A36" s="75"/>
      <c r="B36" s="38" t="s">
        <v>99</v>
      </c>
      <c r="C36" s="38" t="s">
        <v>100</v>
      </c>
      <c r="D36" s="58">
        <v>0</v>
      </c>
      <c r="E36" s="79"/>
      <c r="F36" s="73"/>
      <c r="G36" s="1"/>
      <c r="H36" s="1"/>
      <c r="I36" s="1"/>
    </row>
    <row r="37" spans="1:9" ht="18">
      <c r="A37" s="75"/>
      <c r="B37" s="38" t="s">
        <v>101</v>
      </c>
      <c r="C37" s="38" t="s">
        <v>102</v>
      </c>
      <c r="D37" s="58">
        <v>0</v>
      </c>
      <c r="E37" s="79"/>
      <c r="F37" s="73"/>
      <c r="G37" s="1"/>
      <c r="H37" s="1"/>
      <c r="I37" s="1"/>
    </row>
    <row r="38" spans="1:9" ht="18">
      <c r="A38" s="75"/>
      <c r="B38" s="38" t="s">
        <v>103</v>
      </c>
      <c r="C38" s="38" t="s">
        <v>104</v>
      </c>
      <c r="D38" s="58">
        <v>0</v>
      </c>
      <c r="E38" s="79"/>
      <c r="F38" s="73"/>
      <c r="G38" s="1"/>
      <c r="H38" s="1"/>
      <c r="I38" s="1"/>
    </row>
    <row r="39" spans="1:9" ht="18">
      <c r="A39" s="75"/>
      <c r="B39" s="38" t="s">
        <v>105</v>
      </c>
      <c r="C39" s="38" t="s">
        <v>106</v>
      </c>
      <c r="D39" s="58">
        <v>0</v>
      </c>
      <c r="E39" s="79"/>
      <c r="F39" s="73"/>
      <c r="G39" s="1"/>
      <c r="H39" s="1"/>
      <c r="I39" s="1"/>
    </row>
    <row r="40" spans="1:9" ht="18">
      <c r="A40" s="75"/>
      <c r="B40" s="38" t="s">
        <v>107</v>
      </c>
      <c r="C40" s="38" t="s">
        <v>108</v>
      </c>
      <c r="D40" s="58">
        <v>0</v>
      </c>
      <c r="E40" s="79"/>
      <c r="F40" s="73"/>
      <c r="G40" s="1"/>
      <c r="H40" s="1"/>
      <c r="I40" s="1"/>
    </row>
    <row r="41" spans="1:9" ht="18">
      <c r="A41" s="75"/>
      <c r="B41" s="38" t="s">
        <v>109</v>
      </c>
      <c r="C41" s="38" t="s">
        <v>110</v>
      </c>
      <c r="D41" s="58">
        <v>0</v>
      </c>
      <c r="E41" s="79"/>
      <c r="F41" s="73"/>
      <c r="G41" s="1"/>
      <c r="H41" s="1"/>
      <c r="I41" s="1"/>
    </row>
    <row r="42" spans="1:9" ht="18">
      <c r="A42" s="75"/>
      <c r="B42" s="38" t="s">
        <v>111</v>
      </c>
      <c r="C42" s="38" t="s">
        <v>112</v>
      </c>
      <c r="D42" s="58">
        <v>0</v>
      </c>
      <c r="E42" s="79"/>
      <c r="F42" s="73"/>
      <c r="G42" s="1"/>
      <c r="H42" s="1"/>
      <c r="I42" s="1"/>
    </row>
    <row r="43" spans="1:9" ht="18">
      <c r="A43" s="75"/>
      <c r="B43" s="38" t="s">
        <v>113</v>
      </c>
      <c r="C43" s="38" t="s">
        <v>114</v>
      </c>
      <c r="D43" s="58">
        <v>0</v>
      </c>
      <c r="E43" s="79"/>
      <c r="F43" s="73"/>
      <c r="G43" s="1"/>
      <c r="H43" s="1"/>
      <c r="I43" s="1"/>
    </row>
    <row r="44" spans="1:9" ht="18">
      <c r="A44" s="75"/>
      <c r="B44" s="38" t="s">
        <v>92</v>
      </c>
      <c r="C44" s="38" t="s">
        <v>93</v>
      </c>
      <c r="D44" s="58">
        <v>0</v>
      </c>
      <c r="E44" s="79"/>
      <c r="F44" s="73"/>
      <c r="G44" s="1"/>
      <c r="H44" s="1"/>
      <c r="I44" s="1"/>
    </row>
    <row r="45" spans="1:9" ht="18">
      <c r="A45" s="75"/>
      <c r="B45" s="38" t="s">
        <v>94</v>
      </c>
      <c r="C45" s="38" t="s">
        <v>95</v>
      </c>
      <c r="D45" s="58">
        <v>0</v>
      </c>
      <c r="E45" s="79"/>
      <c r="F45" s="73"/>
      <c r="G45" s="1"/>
      <c r="H45" s="1"/>
      <c r="I45" s="1"/>
    </row>
    <row r="46" spans="1:9" ht="18">
      <c r="A46" s="76"/>
      <c r="B46" s="38" t="s">
        <v>50</v>
      </c>
      <c r="C46" s="38" t="s">
        <v>54</v>
      </c>
      <c r="D46" s="58">
        <v>0</v>
      </c>
      <c r="E46" s="80"/>
      <c r="F46" s="71"/>
      <c r="G46" s="1"/>
      <c r="H46" s="1"/>
      <c r="I46" s="1"/>
    </row>
    <row r="47" spans="1:9" ht="18">
      <c r="A47" s="76"/>
      <c r="B47" s="38" t="s">
        <v>51</v>
      </c>
      <c r="C47" s="38" t="s">
        <v>55</v>
      </c>
      <c r="D47" s="58">
        <f>0</f>
        <v>0</v>
      </c>
      <c r="E47" s="80"/>
      <c r="F47" s="71"/>
      <c r="G47" s="1"/>
      <c r="H47" s="1"/>
      <c r="I47" s="1"/>
    </row>
    <row r="48" spans="1:9" ht="18">
      <c r="A48" s="76"/>
      <c r="B48" s="38" t="s">
        <v>52</v>
      </c>
      <c r="C48" s="38" t="s">
        <v>56</v>
      </c>
      <c r="D48" s="58">
        <v>0</v>
      </c>
      <c r="E48" s="80"/>
      <c r="F48" s="71"/>
      <c r="G48" s="1"/>
      <c r="H48" s="1"/>
      <c r="I48" s="1"/>
    </row>
    <row r="49" spans="1:9" ht="36.75" thickBot="1">
      <c r="A49" s="77"/>
      <c r="B49" s="39" t="s">
        <v>53</v>
      </c>
      <c r="C49" s="40" t="s">
        <v>65</v>
      </c>
      <c r="D49" s="59">
        <v>0</v>
      </c>
      <c r="E49" s="81"/>
      <c r="F49" s="74"/>
      <c r="G49" s="1"/>
      <c r="H49" s="1"/>
      <c r="I49" s="1"/>
    </row>
    <row r="50" spans="1:9" ht="18">
      <c r="A50" s="41"/>
      <c r="B50" s="42"/>
      <c r="C50" s="43"/>
      <c r="D50" s="44"/>
      <c r="E50" s="45"/>
      <c r="F50" s="45"/>
      <c r="G50" s="1"/>
      <c r="H50" s="1"/>
      <c r="I50" s="1"/>
    </row>
    <row r="51" spans="7:9" ht="18.75" thickBot="1">
      <c r="G51" s="1"/>
      <c r="H51" s="1"/>
      <c r="I51" s="1"/>
    </row>
    <row r="52" spans="1:9" ht="36.75" thickBot="1">
      <c r="A52" s="24" t="s">
        <v>61</v>
      </c>
      <c r="B52" s="26" t="s">
        <v>62</v>
      </c>
      <c r="C52" s="24" t="s">
        <v>63</v>
      </c>
      <c r="D52" s="28"/>
      <c r="E52" s="27" t="s">
        <v>73</v>
      </c>
      <c r="F52" s="25" t="s">
        <v>74</v>
      </c>
      <c r="G52" s="1"/>
      <c r="H52" s="1"/>
      <c r="I52" s="1"/>
    </row>
    <row r="53" spans="1:9" ht="35.25" thickBot="1">
      <c r="A53" s="34" t="s">
        <v>66</v>
      </c>
      <c r="B53" s="35"/>
      <c r="C53" s="35"/>
      <c r="D53" s="36"/>
      <c r="E53" s="21">
        <f>SUM(E2:E49)</f>
        <v>0</v>
      </c>
      <c r="F53" s="20" t="str">
        <f>IF(G89=1,$F$91,$G$91)</f>
        <v>Θ</v>
      </c>
      <c r="G53" s="1"/>
      <c r="H53" s="1"/>
      <c r="I53" s="1"/>
    </row>
    <row r="54" spans="7:9" ht="18">
      <c r="G54" s="1"/>
      <c r="H54" s="1"/>
      <c r="I54" s="1"/>
    </row>
    <row r="55" spans="7:9" ht="18">
      <c r="G55" s="1"/>
      <c r="H55" s="1"/>
      <c r="I55" s="1"/>
    </row>
    <row r="56" spans="7:9" ht="18">
      <c r="G56" s="1"/>
      <c r="H56" s="1"/>
      <c r="I56" s="1"/>
    </row>
    <row r="57" spans="7:9" ht="18">
      <c r="G57" s="1"/>
      <c r="H57" s="1"/>
      <c r="I57" s="1"/>
    </row>
    <row r="58" spans="7:9" ht="18">
      <c r="G58" s="1"/>
      <c r="H58" s="1"/>
      <c r="I58" s="1"/>
    </row>
    <row r="59" spans="7:9" ht="18">
      <c r="G59" s="1"/>
      <c r="H59" s="1"/>
      <c r="I59" s="1"/>
    </row>
    <row r="60" spans="7:9" ht="18">
      <c r="G60" s="1"/>
      <c r="H60" s="1"/>
      <c r="I60" s="1"/>
    </row>
    <row r="61" ht="18">
      <c r="I61" s="1"/>
    </row>
    <row r="62" spans="7:9" ht="18">
      <c r="G62" s="1"/>
      <c r="H62" s="1"/>
      <c r="I62" s="1"/>
    </row>
    <row r="63" spans="7:9" ht="18">
      <c r="G63" s="1"/>
      <c r="H63" s="1"/>
      <c r="I63" s="1"/>
    </row>
    <row r="75" ht="18">
      <c r="F75" s="1"/>
    </row>
    <row r="76" ht="18">
      <c r="F76" s="1"/>
    </row>
    <row r="77" ht="18">
      <c r="F77" s="1"/>
    </row>
    <row r="78" ht="18">
      <c r="F78" s="1"/>
    </row>
    <row r="79" ht="18">
      <c r="F79" s="1"/>
    </row>
    <row r="80" ht="18">
      <c r="F80" s="1"/>
    </row>
    <row r="81" ht="18">
      <c r="F81" s="1"/>
    </row>
    <row r="84" ht="18.75" thickBot="1"/>
    <row r="85" spans="6:11" ht="18">
      <c r="F85" s="14">
        <f>(E2&gt;=1)+(E10&gt;=18)+(E20&gt;=1)+(E30&gt;=1)+(E34&gt;1)</f>
        <v>0</v>
      </c>
      <c r="G85" s="15">
        <f aca="true" t="shared" si="0" ref="G85:J87">F85</f>
        <v>0</v>
      </c>
      <c r="H85" s="15">
        <f t="shared" si="0"/>
        <v>0</v>
      </c>
      <c r="I85" s="46">
        <f t="shared" si="0"/>
        <v>0</v>
      </c>
      <c r="J85" s="16">
        <f t="shared" si="0"/>
        <v>0</v>
      </c>
      <c r="K85" s="17" t="s">
        <v>68</v>
      </c>
    </row>
    <row r="86" spans="6:11" ht="18">
      <c r="F86" s="3">
        <f>(F85&gt;=1)*1</f>
        <v>0</v>
      </c>
      <c r="G86" s="4">
        <f t="shared" si="0"/>
        <v>0</v>
      </c>
      <c r="H86" s="4">
        <f t="shared" si="0"/>
        <v>0</v>
      </c>
      <c r="I86" s="47">
        <f t="shared" si="0"/>
        <v>0</v>
      </c>
      <c r="J86" s="8">
        <f t="shared" si="0"/>
        <v>0</v>
      </c>
      <c r="K86" s="9" t="s">
        <v>69</v>
      </c>
    </row>
    <row r="87" spans="6:11" ht="18">
      <c r="F87" s="7">
        <f>($E53&gt;=72)*1</f>
        <v>0</v>
      </c>
      <c r="G87" s="4">
        <f t="shared" si="0"/>
        <v>0</v>
      </c>
      <c r="H87" s="4">
        <f t="shared" si="0"/>
        <v>0</v>
      </c>
      <c r="I87" s="47">
        <f t="shared" si="0"/>
        <v>0</v>
      </c>
      <c r="J87" s="8">
        <f t="shared" si="0"/>
        <v>0</v>
      </c>
      <c r="K87" s="9" t="s">
        <v>96</v>
      </c>
    </row>
    <row r="88" spans="6:11" ht="18">
      <c r="F88" s="7">
        <f>(E$30&gt;=1)*1</f>
        <v>0</v>
      </c>
      <c r="G88" s="4">
        <f>(E$10&gt;=18)*1</f>
        <v>0</v>
      </c>
      <c r="H88" s="4">
        <f>(E$20&gt;=1)*1</f>
        <v>0</v>
      </c>
      <c r="I88" s="47">
        <f>(E$2&gt;=1)*1</f>
        <v>0</v>
      </c>
      <c r="J88" s="8">
        <f>(E$34&gt;=1)*1</f>
        <v>0</v>
      </c>
      <c r="K88" s="9" t="s">
        <v>67</v>
      </c>
    </row>
    <row r="89" spans="6:11" ht="18.75" thickBot="1">
      <c r="F89" s="10">
        <f>F87*F88*F86</f>
        <v>0</v>
      </c>
      <c r="G89" s="11">
        <f>G87*G88*G86</f>
        <v>0</v>
      </c>
      <c r="H89" s="11">
        <f>H87*H88*H86</f>
        <v>0</v>
      </c>
      <c r="I89" s="48">
        <f>I87*I88*I86</f>
        <v>0</v>
      </c>
      <c r="J89" s="12">
        <f>J87*J88*J86</f>
        <v>0</v>
      </c>
      <c r="K89" s="13" t="s">
        <v>66</v>
      </c>
    </row>
    <row r="90" ht="18.75" thickBot="1"/>
    <row r="91" spans="6:9" ht="35.25" thickBot="1">
      <c r="F91" s="56" t="s">
        <v>71</v>
      </c>
      <c r="G91" s="33" t="s">
        <v>70</v>
      </c>
      <c r="I91" s="1"/>
    </row>
  </sheetData>
  <sheetProtection password="CC1F" sheet="1" selectLockedCells="1"/>
  <mergeCells count="15">
    <mergeCell ref="F2:F9"/>
    <mergeCell ref="F10:F19"/>
    <mergeCell ref="F20:F29"/>
    <mergeCell ref="A30:A33"/>
    <mergeCell ref="E30:E33"/>
    <mergeCell ref="E2:E9"/>
    <mergeCell ref="E10:E19"/>
    <mergeCell ref="E20:E29"/>
    <mergeCell ref="F30:F33"/>
    <mergeCell ref="F34:F49"/>
    <mergeCell ref="A34:A49"/>
    <mergeCell ref="E34:E49"/>
    <mergeCell ref="A2:A9"/>
    <mergeCell ref="A10:A19"/>
    <mergeCell ref="A20:A29"/>
  </mergeCells>
  <conditionalFormatting sqref="B2:C2 B13:C29 B4:C10">
    <cfRule type="expression" priority="122" dxfId="1" stopIfTrue="1">
      <formula>($D2&gt;0)</formula>
    </cfRule>
  </conditionalFormatting>
  <conditionalFormatting sqref="E53">
    <cfRule type="cellIs" priority="125" dxfId="34" operator="greaterThanOrEqual" stopIfTrue="1">
      <formula>72</formula>
    </cfRule>
    <cfRule type="cellIs" priority="126" dxfId="33" operator="lessThan" stopIfTrue="1">
      <formula>72</formula>
    </cfRule>
  </conditionalFormatting>
  <conditionalFormatting sqref="D2 D13:D29 D4:D10">
    <cfRule type="cellIs" priority="131" dxfId="1" operator="greaterThan" stopIfTrue="1">
      <formula>0</formula>
    </cfRule>
  </conditionalFormatting>
  <conditionalFormatting sqref="E2 E13:E29 E4:E10">
    <cfRule type="cellIs" priority="132" dxfId="34" operator="greaterThanOrEqual" stopIfTrue="1">
      <formula>18</formula>
    </cfRule>
    <cfRule type="cellIs" priority="133" dxfId="33" operator="lessThan" stopIfTrue="1">
      <formula>18</formula>
    </cfRule>
  </conditionalFormatting>
  <conditionalFormatting sqref="F10 F13:F19">
    <cfRule type="expression" priority="136" dxfId="38" stopIfTrue="1">
      <formula>($E$10&gt;=18)</formula>
    </cfRule>
    <cfRule type="expression" priority="137" dxfId="33" stopIfTrue="1">
      <formula>($E$10&lt;18)</formula>
    </cfRule>
  </conditionalFormatting>
  <conditionalFormatting sqref="B30:C30 C31:C33">
    <cfRule type="expression" priority="66" dxfId="1" stopIfTrue="1">
      <formula>($D30&gt;0)</formula>
    </cfRule>
  </conditionalFormatting>
  <conditionalFormatting sqref="D30:D32">
    <cfRule type="cellIs" priority="67" dxfId="1" operator="greaterThan" stopIfTrue="1">
      <formula>0</formula>
    </cfRule>
  </conditionalFormatting>
  <conditionalFormatting sqref="B31:B33">
    <cfRule type="expression" priority="65" dxfId="1" stopIfTrue="1">
      <formula>($D31&gt;0)</formula>
    </cfRule>
  </conditionalFormatting>
  <conditionalFormatting sqref="D33">
    <cfRule type="cellIs" priority="64" dxfId="1" operator="greaterThan" stopIfTrue="1">
      <formula>0</formula>
    </cfRule>
  </conditionalFormatting>
  <conditionalFormatting sqref="B34:C34 B46:C50">
    <cfRule type="expression" priority="62" dxfId="1" stopIfTrue="1">
      <formula>($D34&gt;0)</formula>
    </cfRule>
  </conditionalFormatting>
  <conditionalFormatting sqref="D34 D46:D50">
    <cfRule type="cellIs" priority="63" dxfId="1" operator="greaterThan" stopIfTrue="1">
      <formula>0</formula>
    </cfRule>
  </conditionalFormatting>
  <conditionalFormatting sqref="E30 E34">
    <cfRule type="cellIs" priority="60" dxfId="34" operator="greaterThanOrEqual" stopIfTrue="1">
      <formula>18</formula>
    </cfRule>
    <cfRule type="cellIs" priority="61" dxfId="33" operator="lessThan" stopIfTrue="1">
      <formula>18</formula>
    </cfRule>
  </conditionalFormatting>
  <conditionalFormatting sqref="F53">
    <cfRule type="cellIs" priority="153" dxfId="34" operator="equal" stopIfTrue="1">
      <formula>$F$91</formula>
    </cfRule>
    <cfRule type="cellIs" priority="154" dxfId="33" operator="equal" stopIfTrue="1">
      <formula>$G$91</formula>
    </cfRule>
  </conditionalFormatting>
  <conditionalFormatting sqref="F52">
    <cfRule type="expression" priority="155" dxfId="34" stopIfTrue="1">
      <formula>(F$53=$F$91)</formula>
    </cfRule>
    <cfRule type="expression" priority="156" dxfId="33" stopIfTrue="1">
      <formula>(F$53=$G$91)</formula>
    </cfRule>
  </conditionalFormatting>
  <conditionalFormatting sqref="G91">
    <cfRule type="cellIs" priority="56" dxfId="34" operator="equal" stopIfTrue="1">
      <formula>"SI"</formula>
    </cfRule>
    <cfRule type="cellIs" priority="57" dxfId="33" operator="equal" stopIfTrue="1">
      <formula>"NO"</formula>
    </cfRule>
  </conditionalFormatting>
  <conditionalFormatting sqref="F91">
    <cfRule type="cellIs" priority="58" dxfId="34" operator="equal" stopIfTrue="1">
      <formula>$F$90</formula>
    </cfRule>
    <cfRule type="cellIs" priority="59" dxfId="33" operator="equal" stopIfTrue="1">
      <formula>$G$90</formula>
    </cfRule>
  </conditionalFormatting>
  <conditionalFormatting sqref="E2">
    <cfRule type="cellIs" priority="55" dxfId="0" operator="greaterThanOrEqual" stopIfTrue="1">
      <formula>1</formula>
    </cfRule>
  </conditionalFormatting>
  <conditionalFormatting sqref="E20:E34 E46:E49">
    <cfRule type="cellIs" priority="54" dxfId="0" operator="greaterThanOrEqual" stopIfTrue="1">
      <formula>1</formula>
    </cfRule>
  </conditionalFormatting>
  <conditionalFormatting sqref="B12:C12">
    <cfRule type="expression" priority="47" dxfId="1" stopIfTrue="1">
      <formula>($D12&gt;0)</formula>
    </cfRule>
  </conditionalFormatting>
  <conditionalFormatting sqref="D12">
    <cfRule type="cellIs" priority="48" dxfId="1" operator="greaterThan" stopIfTrue="1">
      <formula>0</formula>
    </cfRule>
  </conditionalFormatting>
  <conditionalFormatting sqref="E12">
    <cfRule type="cellIs" priority="49" dxfId="34" operator="greaterThanOrEqual" stopIfTrue="1">
      <formula>18</formula>
    </cfRule>
    <cfRule type="cellIs" priority="50" dxfId="33" operator="lessThan" stopIfTrue="1">
      <formula>18</formula>
    </cfRule>
  </conditionalFormatting>
  <conditionalFormatting sqref="F12">
    <cfRule type="expression" priority="51" dxfId="38" stopIfTrue="1">
      <formula>($E$10&gt;=18)</formula>
    </cfRule>
    <cfRule type="expression" priority="52" dxfId="33" stopIfTrue="1">
      <formula>($E$10&lt;18)</formula>
    </cfRule>
  </conditionalFormatting>
  <conditionalFormatting sqref="B11:C11">
    <cfRule type="expression" priority="41" dxfId="1" stopIfTrue="1">
      <formula>($D11&gt;0)</formula>
    </cfRule>
  </conditionalFormatting>
  <conditionalFormatting sqref="D11">
    <cfRule type="cellIs" priority="42" dxfId="1" operator="greaterThan" stopIfTrue="1">
      <formula>0</formula>
    </cfRule>
  </conditionalFormatting>
  <conditionalFormatting sqref="E11">
    <cfRule type="cellIs" priority="43" dxfId="34" operator="greaterThanOrEqual" stopIfTrue="1">
      <formula>18</formula>
    </cfRule>
    <cfRule type="cellIs" priority="44" dxfId="33" operator="lessThan" stopIfTrue="1">
      <formula>18</formula>
    </cfRule>
  </conditionalFormatting>
  <conditionalFormatting sqref="F11">
    <cfRule type="expression" priority="45" dxfId="38" stopIfTrue="1">
      <formula>($E$10&gt;=18)</formula>
    </cfRule>
    <cfRule type="expression" priority="46" dxfId="33" stopIfTrue="1">
      <formula>($E$10&lt;18)</formula>
    </cfRule>
  </conditionalFormatting>
  <conditionalFormatting sqref="B3:C3">
    <cfRule type="expression" priority="37" dxfId="1" stopIfTrue="1">
      <formula>($D3&gt;0)</formula>
    </cfRule>
  </conditionalFormatting>
  <conditionalFormatting sqref="D3">
    <cfRule type="cellIs" priority="38" dxfId="1" operator="greaterThan" stopIfTrue="1">
      <formula>0</formula>
    </cfRule>
  </conditionalFormatting>
  <conditionalFormatting sqref="E3">
    <cfRule type="cellIs" priority="39" dxfId="34" operator="greaterThanOrEqual" stopIfTrue="1">
      <formula>18</formula>
    </cfRule>
    <cfRule type="cellIs" priority="40" dxfId="33" operator="lessThan" stopIfTrue="1">
      <formula>18</formula>
    </cfRule>
  </conditionalFormatting>
  <conditionalFormatting sqref="B35:C35">
    <cfRule type="expression" priority="35" dxfId="1" stopIfTrue="1">
      <formula>($D35&gt;0)</formula>
    </cfRule>
  </conditionalFormatting>
  <conditionalFormatting sqref="D35">
    <cfRule type="cellIs" priority="36" dxfId="1" operator="greaterThan" stopIfTrue="1">
      <formula>0</formula>
    </cfRule>
  </conditionalFormatting>
  <conditionalFormatting sqref="E35">
    <cfRule type="cellIs" priority="34" dxfId="0" operator="greaterThanOrEqual" stopIfTrue="1">
      <formula>1</formula>
    </cfRule>
  </conditionalFormatting>
  <conditionalFormatting sqref="B44:C44">
    <cfRule type="expression" priority="32" dxfId="1" stopIfTrue="1">
      <formula>($D44&gt;0)</formula>
    </cfRule>
  </conditionalFormatting>
  <conditionalFormatting sqref="D44">
    <cfRule type="cellIs" priority="33" dxfId="1" operator="greaterThan" stopIfTrue="1">
      <formula>0</formula>
    </cfRule>
  </conditionalFormatting>
  <conditionalFormatting sqref="E44">
    <cfRule type="cellIs" priority="31" dxfId="0" operator="greaterThanOrEqual" stopIfTrue="1">
      <formula>1</formula>
    </cfRule>
  </conditionalFormatting>
  <conditionalFormatting sqref="B45:C45">
    <cfRule type="expression" priority="29" dxfId="1" stopIfTrue="1">
      <formula>($D45&gt;0)</formula>
    </cfRule>
  </conditionalFormatting>
  <conditionalFormatting sqref="D45">
    <cfRule type="cellIs" priority="30" dxfId="1" operator="greaterThan" stopIfTrue="1">
      <formula>0</formula>
    </cfRule>
  </conditionalFormatting>
  <conditionalFormatting sqref="E45">
    <cfRule type="cellIs" priority="28" dxfId="0" operator="greaterThanOrEqual" stopIfTrue="1">
      <formula>1</formula>
    </cfRule>
  </conditionalFormatting>
  <conditionalFormatting sqref="B36:C36">
    <cfRule type="expression" priority="26" dxfId="1" stopIfTrue="1">
      <formula>($D36&gt;0)</formula>
    </cfRule>
  </conditionalFormatting>
  <conditionalFormatting sqref="D36">
    <cfRule type="cellIs" priority="27" dxfId="1" operator="greaterThan" stopIfTrue="1">
      <formula>0</formula>
    </cfRule>
  </conditionalFormatting>
  <conditionalFormatting sqref="E36">
    <cfRule type="cellIs" priority="25" dxfId="0" operator="greaterThanOrEqual" stopIfTrue="1">
      <formula>1</formula>
    </cfRule>
  </conditionalFormatting>
  <conditionalFormatting sqref="B37:C37">
    <cfRule type="expression" priority="23" dxfId="1" stopIfTrue="1">
      <formula>($D37&gt;0)</formula>
    </cfRule>
  </conditionalFormatting>
  <conditionalFormatting sqref="D37">
    <cfRule type="cellIs" priority="24" dxfId="1" operator="greaterThan" stopIfTrue="1">
      <formula>0</formula>
    </cfRule>
  </conditionalFormatting>
  <conditionalFormatting sqref="E37">
    <cfRule type="cellIs" priority="22" dxfId="0" operator="greaterThanOrEqual" stopIfTrue="1">
      <formula>1</formula>
    </cfRule>
  </conditionalFormatting>
  <conditionalFormatting sqref="B38:C38">
    <cfRule type="expression" priority="20" dxfId="1" stopIfTrue="1">
      <formula>($D38&gt;0)</formula>
    </cfRule>
  </conditionalFormatting>
  <conditionalFormatting sqref="D38">
    <cfRule type="cellIs" priority="21" dxfId="1" operator="greaterThan" stopIfTrue="1">
      <formula>0</formula>
    </cfRule>
  </conditionalFormatting>
  <conditionalFormatting sqref="E38">
    <cfRule type="cellIs" priority="19" dxfId="0" operator="greaterThanOrEqual" stopIfTrue="1">
      <formula>1</formula>
    </cfRule>
  </conditionalFormatting>
  <conditionalFormatting sqref="B39:C39">
    <cfRule type="expression" priority="17" dxfId="1" stopIfTrue="1">
      <formula>($D39&gt;0)</formula>
    </cfRule>
  </conditionalFormatting>
  <conditionalFormatting sqref="D39">
    <cfRule type="cellIs" priority="18" dxfId="1" operator="greaterThan" stopIfTrue="1">
      <formula>0</formula>
    </cfRule>
  </conditionalFormatting>
  <conditionalFormatting sqref="E39">
    <cfRule type="cellIs" priority="16" dxfId="0" operator="greaterThanOrEqual" stopIfTrue="1">
      <formula>1</formula>
    </cfRule>
  </conditionalFormatting>
  <conditionalFormatting sqref="B40:C40">
    <cfRule type="expression" priority="14" dxfId="1" stopIfTrue="1">
      <formula>($D40&gt;0)</formula>
    </cfRule>
  </conditionalFormatting>
  <conditionalFormatting sqref="D40">
    <cfRule type="cellIs" priority="15" dxfId="1" operator="greaterThan" stopIfTrue="1">
      <formula>0</formula>
    </cfRule>
  </conditionalFormatting>
  <conditionalFormatting sqref="E40">
    <cfRule type="cellIs" priority="13" dxfId="0" operator="greaterThanOrEqual" stopIfTrue="1">
      <formula>1</formula>
    </cfRule>
  </conditionalFormatting>
  <conditionalFormatting sqref="B41:C41">
    <cfRule type="expression" priority="11" dxfId="1" stopIfTrue="1">
      <formula>($D41&gt;0)</formula>
    </cfRule>
  </conditionalFormatting>
  <conditionalFormatting sqref="D41">
    <cfRule type="cellIs" priority="12" dxfId="1" operator="greaterThan" stopIfTrue="1">
      <formula>0</formula>
    </cfRule>
  </conditionalFormatting>
  <conditionalFormatting sqref="E41">
    <cfRule type="cellIs" priority="10" dxfId="0" operator="greaterThanOrEqual" stopIfTrue="1">
      <formula>1</formula>
    </cfRule>
  </conditionalFormatting>
  <conditionalFormatting sqref="B42:C42">
    <cfRule type="expression" priority="8" dxfId="1" stopIfTrue="1">
      <formula>($D42&gt;0)</formula>
    </cfRule>
  </conditionalFormatting>
  <conditionalFormatting sqref="D42">
    <cfRule type="cellIs" priority="9" dxfId="1" operator="greaterThan" stopIfTrue="1">
      <formula>0</formula>
    </cfRule>
  </conditionalFormatting>
  <conditionalFormatting sqref="E42">
    <cfRule type="cellIs" priority="7" dxfId="0" operator="greaterThanOrEqual" stopIfTrue="1">
      <formula>1</formula>
    </cfRule>
  </conditionalFormatting>
  <conditionalFormatting sqref="B43:C43">
    <cfRule type="expression" priority="5" dxfId="1" stopIfTrue="1">
      <formula>($D43&gt;0)</formula>
    </cfRule>
  </conditionalFormatting>
  <conditionalFormatting sqref="D43">
    <cfRule type="cellIs" priority="6" dxfId="1" operator="greaterThan" stopIfTrue="1">
      <formula>0</formula>
    </cfRule>
  </conditionalFormatting>
  <conditionalFormatting sqref="E43">
    <cfRule type="cellIs" priority="4" dxfId="0" operator="greaterThanOrEqual" stopIfTrue="1">
      <formula>1</formula>
    </cfRule>
  </conditionalFormatting>
  <printOptions gridLines="1"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portrait" paperSize="9" scale="80" r:id="rId1"/>
  <rowBreaks count="1" manualBreakCount="1">
    <brk id="53" max="5" man="1"/>
  </rowBreaks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setti</cp:lastModifiedBy>
  <cp:lastPrinted>2017-09-20T11:22:09Z</cp:lastPrinted>
  <dcterms:created xsi:type="dcterms:W3CDTF">2008-04-19T20:24:01Z</dcterms:created>
  <dcterms:modified xsi:type="dcterms:W3CDTF">2019-06-06T13:08:12Z</dcterms:modified>
  <cp:category/>
  <cp:version/>
  <cp:contentType/>
  <cp:contentStatus/>
</cp:coreProperties>
</file>